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996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9" i="1"/>
  <c r="D13"/>
  <c r="D20"/>
  <c r="D18"/>
  <c r="D17"/>
  <c r="D16"/>
  <c r="D15"/>
  <c r="D14"/>
  <c r="B15"/>
  <c r="B12"/>
  <c r="D10"/>
  <c r="D28" l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<sst xmlns="http://schemas.openxmlformats.org/spreadsheetml/2006/main" count="24" uniqueCount="24">
  <si>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</si>
  <si>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</si>
  <si>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</si>
  <si>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</si>
  <si>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</si>
  <si>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</si>
  <si>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</si>
  <si>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</si>
  <si>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</si>
  <si>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</si>
  <si>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</si>
  <si>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</si>
  <si>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</si>
  <si>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</si>
  <si>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</si>
  <si>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</si>
  <si>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</si>
  <si>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</si>
  <si>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</si>
  <si>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</si>
  <si>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01.01.2018г. по 31.12.2018г. перед собственниками помещений в многоквартирном доме №26 р.п. Кольцово</t>
  </si>
  <si>
    <t>По договору управления многоквартирным домом №26 р.п. Кольцово №Л-26/У от 24.04.2015г.</t>
  </si>
  <si>
    <t>Задолженность собственников и нанимателей помещений в МКД №26 на 01.01.2018г.</t>
  </si>
  <si>
    <t>Задолженность собственников и нанимателей помещений в МКД №26                    на 01.01.2019г.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</si>
</sst>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0" xfId="0" applyFont="1" applyFill="1"/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4" fontId="1" fillId="0" borderId="0" xfId="0" applyNumberFormat="1" applyFont="1" applyFill="1" applyAlignment="1">
      <alignment horizontal="center" vertical="center" wrapText="1"/>
    </xf>
    <xf numFmtId="9" fontId="1" fillId="0" borderId="0" xfId="0" applyNumberFormat="1" applyFont="1" applyFill="1"/>
    <xf numFmtId="164" fontId="1" fillId="0" borderId="0" xfId="0" applyNumberFormat="1" applyFont="1" applyFill="1" applyAlignment="1">
      <alignment vertical="center"/>
    </xf>
    <xf numFmtId="0" fontId="3" fillId="0" borderId="0" xfId="0" applyFont="1" applyFill="1"/>
    <xf numFmtId="16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1" fillId="0" borderId="0" xfId="0" applyNumberFormat="1" applyFont="1" applyFill="1"/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E19" sqref="E19"/>
    </sheetView>
  </sheetViews>
  <sheetFormatPr defaultRowHeight="13.8"/>
  <cols>
    <col min="1" max="1" width="26.109375" style="2" customWidth="1"/>
    <col min="2" max="2" width="19.88671875" style="2" customWidth="1"/>
    <col min="3" max="3" width="32.33203125" style="2" customWidth="1"/>
    <col min="4" max="4" width="25.33203125" style="2" customWidth="1"/>
    <col min="5" max="5" width="8.88671875" style="2"/>
    <col min="6" max="6" width="17.5546875" style="2" customWidth="1"/>
    <col min="7" max="16384" width="8.88671875" style="2"/>
  </cols>
  <sheetData>
    <row r="2" spans="1:5">
      <c r="A2" s="1" t="s">
        <v>0</v>
      </c>
      <c r="B2" s="1"/>
      <c r="C2" s="1"/>
      <c r="D2" s="1"/>
    </row>
    <row r="3" spans="1:5">
      <c r="A3" s="3" t="s">
        <v>20</v>
      </c>
      <c r="B3" s="3"/>
      <c r="C3" s="3"/>
      <c r="D3" s="3"/>
    </row>
    <row r="4" spans="1:5">
      <c r="A4" s="3"/>
      <c r="B4" s="3"/>
      <c r="C4" s="3"/>
      <c r="D4" s="3"/>
    </row>
    <row r="5" spans="1:5">
      <c r="A5" s="3"/>
      <c r="B5" s="3"/>
      <c r="C5" s="3"/>
      <c r="D5" s="3"/>
    </row>
    <row r="6" spans="1:5">
      <c r="A6" s="4" t="s">
        <v>21</v>
      </c>
      <c r="B6" s="4"/>
      <c r="C6" s="4"/>
      <c r="D6" s="4"/>
    </row>
    <row r="7" spans="1:5">
      <c r="A7" s="5"/>
      <c r="B7" s="5"/>
      <c r="C7" s="5"/>
      <c r="D7" s="5"/>
    </row>
    <row r="8" spans="1:5">
      <c r="A8" s="6" t="s">
        <v>19</v>
      </c>
      <c r="B8" s="7">
        <v>2838.7</v>
      </c>
      <c r="C8" s="6"/>
      <c r="D8" s="6"/>
    </row>
    <row r="9" spans="1:5">
      <c r="A9" s="6"/>
      <c r="B9" s="6"/>
      <c r="C9" s="6"/>
      <c r="D9" s="6"/>
    </row>
    <row r="10" spans="1:5" ht="28.2" customHeight="1">
      <c r="A10" s="8" t="s">
        <v>22</v>
      </c>
      <c r="B10" s="8"/>
      <c r="C10" s="8"/>
      <c r="D10" s="9">
        <f>132971.34</f>
        <v>132971.34</v>
      </c>
    </row>
    <row r="11" spans="1:5" ht="7.2" customHeight="1">
      <c r="A11" s="6"/>
      <c r="B11" s="6"/>
      <c r="C11" s="6"/>
      <c r="D11" s="6"/>
    </row>
    <row r="12" spans="1:5" ht="24">
      <c r="A12" s="6" t="s">
        <v>12</v>
      </c>
      <c r="B12" s="10">
        <f>448389.63+628766.27</f>
        <v>1077155.8999999999</v>
      </c>
      <c r="C12" s="11" t="s">
        <v>6</v>
      </c>
      <c r="D12" s="11" t="s">
        <v>7</v>
      </c>
    </row>
    <row r="13" spans="1:5" ht="20.399999999999999">
      <c r="A13" s="6"/>
      <c r="B13" s="10"/>
      <c r="C13" s="12" t="s">
        <v>10</v>
      </c>
      <c r="D13" s="13">
        <f>82456.4+33043.68+193.83</f>
        <v>115693.90999999999</v>
      </c>
      <c r="E13" s="14"/>
    </row>
    <row r="14" spans="1:5">
      <c r="A14" s="6"/>
      <c r="B14" s="10"/>
      <c r="C14" s="12" t="s">
        <v>1</v>
      </c>
      <c r="D14" s="13">
        <f>45562+22781</f>
        <v>68343</v>
      </c>
    </row>
    <row r="15" spans="1:5" ht="20.399999999999999">
      <c r="A15" s="6" t="s">
        <v>13</v>
      </c>
      <c r="B15" s="10">
        <f>629857.09+486739.76</f>
        <v>1116596.8500000001</v>
      </c>
      <c r="C15" s="12" t="s">
        <v>2</v>
      </c>
      <c r="D15" s="13">
        <f>19877.11+11919.79</f>
        <v>31796.9</v>
      </c>
    </row>
    <row r="16" spans="1:5" ht="30.6">
      <c r="A16" s="6"/>
      <c r="B16" s="15"/>
      <c r="C16" s="12" t="s">
        <v>3</v>
      </c>
      <c r="D16" s="13">
        <f>123111.07+66213.07</f>
        <v>189324.14</v>
      </c>
    </row>
    <row r="17" spans="1:6" ht="20.399999999999999">
      <c r="A17" s="6"/>
      <c r="B17" s="15"/>
      <c r="C17" s="12" t="s">
        <v>4</v>
      </c>
      <c r="D17" s="13">
        <f>111930.44+117332.35</f>
        <v>229262.79</v>
      </c>
    </row>
    <row r="18" spans="1:6" ht="20.399999999999999">
      <c r="A18" s="6"/>
      <c r="B18" s="15"/>
      <c r="C18" s="12" t="s">
        <v>11</v>
      </c>
      <c r="D18" s="13">
        <f>290961.87+15909.49</f>
        <v>306871.36</v>
      </c>
    </row>
    <row r="19" spans="1:6" ht="20.399999999999999">
      <c r="A19" s="6"/>
      <c r="B19" s="6"/>
      <c r="C19" s="12" t="s">
        <v>9</v>
      </c>
      <c r="D19" s="13">
        <f>157524.43+42130.27+5365.37</f>
        <v>205020.06999999998</v>
      </c>
      <c r="E19" s="14"/>
      <c r="F19" s="16"/>
    </row>
    <row r="20" spans="1:6" ht="30.6">
      <c r="A20" s="6"/>
      <c r="B20" s="6"/>
      <c r="C20" s="12" t="s">
        <v>14</v>
      </c>
      <c r="D20" s="17">
        <f>36947.77+2585.79+1520.44+1074.84+8012.82</f>
        <v>50141.659999999996</v>
      </c>
    </row>
    <row r="21" spans="1:6">
      <c r="A21" s="6"/>
      <c r="B21" s="6"/>
      <c r="C21" s="18" t="s">
        <v>15</v>
      </c>
      <c r="D21" s="19"/>
    </row>
    <row r="22" spans="1:6">
      <c r="A22" s="6"/>
      <c r="B22" s="6"/>
      <c r="C22" s="18" t="s">
        <v>16</v>
      </c>
      <c r="D22" s="19"/>
    </row>
    <row r="23" spans="1:6">
      <c r="A23" s="6"/>
      <c r="B23" s="6"/>
      <c r="C23" s="18" t="s">
        <v>17</v>
      </c>
      <c r="D23" s="19"/>
    </row>
    <row r="24" spans="1:6">
      <c r="A24" s="6"/>
      <c r="B24" s="6"/>
      <c r="C24" s="18" t="s">
        <v>18</v>
      </c>
      <c r="D24" s="19"/>
    </row>
    <row r="25" spans="1:6">
      <c r="A25" s="6"/>
      <c r="B25" s="6"/>
      <c r="C25" s="12"/>
      <c r="D25" s="17"/>
    </row>
    <row r="26" spans="1:6">
      <c r="A26" s="6"/>
      <c r="B26" s="6"/>
      <c r="C26" s="18"/>
      <c r="D26" s="17"/>
    </row>
    <row r="27" spans="1:6">
      <c r="A27" s="6"/>
      <c r="B27" s="6"/>
      <c r="C27" s="18"/>
      <c r="D27" s="17"/>
    </row>
    <row r="28" spans="1:6">
      <c r="A28" s="6"/>
      <c r="B28" s="6"/>
      <c r="C28" s="20" t="s">
        <v>5</v>
      </c>
      <c r="D28" s="9">
        <f>SUM(D13:D20)</f>
        <v>1196453.8299999998</v>
      </c>
      <c r="F28" s="21"/>
    </row>
    <row r="29" spans="1:6" ht="4.8" customHeight="1">
      <c r="A29" s="6"/>
      <c r="B29" s="6"/>
      <c r="C29" s="6"/>
      <c r="D29" s="6"/>
    </row>
    <row r="30" spans="1:6" ht="6.6" customHeight="1">
      <c r="A30" s="6"/>
      <c r="B30" s="6"/>
      <c r="C30" s="6"/>
      <c r="D30" s="6"/>
      <c r="F30" s="21"/>
    </row>
    <row r="31" spans="1:6" ht="28.2" customHeight="1">
      <c r="A31" s="22" t="s">
        <v>23</v>
      </c>
      <c r="B31" s="22"/>
      <c r="C31" s="22"/>
      <c r="D31" s="9">
        <v>93530.39</v>
      </c>
    </row>
    <row r="32" spans="1:6" ht="13.8" customHeight="1">
      <c r="A32" s="6"/>
      <c r="B32" s="6"/>
      <c r="C32" s="6"/>
      <c r="D32" s="15"/>
    </row>
    <row r="33" spans="1:4">
      <c r="A33" s="23" t="s">
        <v>8</v>
      </c>
      <c r="B33" s="6"/>
      <c r="C33" s="6"/>
      <c r="D33" s="6"/>
    </row>
    <row r="34" spans="1:4">
      <c r="A34" s="6"/>
      <c r="B34" s="6"/>
      <c r="C34" s="6"/>
      <c r="D34" s="6"/>
    </row>
    <row r="35" spans="1:4">
      <c r="A35" s="6"/>
      <c r="B35" s="6"/>
      <c r="C35" s="6"/>
      <c r="D35" s="6"/>
    </row>
    <row r="36" spans="1:4" ht="14.4">
      <c r="B36" s="24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Buhgalter</cp:lastModifiedBy>
  <cp:lastPrinted>2019-03-27T07:34:23Z</cp:lastPrinted>
  <dcterms:created xsi:type="dcterms:W3CDTF">2013-05-16T08:37:43Z</dcterms:created>
  <dcterms:modified xsi:type="dcterms:W3CDTF">2019-03-27T07:34:31Z</dcterms:modified>
</cp:coreProperties>
</file>